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 3 source data/"/>
    </mc:Choice>
  </mc:AlternateContent>
  <xr:revisionPtr revIDLastSave="0" documentId="13_ncr:1_{17B0340C-0DF1-8846-8092-D375F309B621}" xr6:coauthVersionLast="47" xr6:coauthVersionMax="47" xr10:uidLastSave="{00000000-0000-0000-0000-000000000000}"/>
  <bookViews>
    <workbookView xWindow="10300" yWindow="2080" windowWidth="38540" windowHeight="21960" xr2:uid="{00000000-000D-0000-FFFF-FFFF00000000}"/>
  </bookViews>
  <sheets>
    <sheet name="Plate 1 - Sheet1" sheetId="1" r:id="rId1"/>
  </sheets>
  <definedNames>
    <definedName name="MethodPointer">15700136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1" l="1"/>
  <c r="F78" i="1"/>
  <c r="G78" i="1"/>
  <c r="E79" i="1"/>
  <c r="F79" i="1"/>
  <c r="G79" i="1"/>
  <c r="E80" i="1"/>
  <c r="F80" i="1"/>
  <c r="G80" i="1"/>
  <c r="F77" i="1"/>
  <c r="G77" i="1"/>
  <c r="E77" i="1"/>
  <c r="S41" i="1"/>
  <c r="O40" i="1" l="1"/>
  <c r="P40" i="1" s="1"/>
  <c r="O41" i="1"/>
  <c r="P41" i="1" s="1"/>
  <c r="O37" i="1"/>
  <c r="P37" i="1" s="1"/>
  <c r="N40" i="1"/>
  <c r="N41" i="1"/>
  <c r="N37" i="1"/>
</calcChain>
</file>

<file path=xl/sharedStrings.xml><?xml version="1.0" encoding="utf-8"?>
<sst xmlns="http://schemas.openxmlformats.org/spreadsheetml/2006/main" count="55" uniqueCount="42">
  <si>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</si>
  <si>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</si>
  <si>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</si>
  <si>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</si>
  <si>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</si>
  <si>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</si>
  <si>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</si>
  <si>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</si>
  <si>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</si>
  <si>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</si>
  <si>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</si>
  <si>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</si>
  <si>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</si>
  <si>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</si>
  <si>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</si>
  <si>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</si>
  <si>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</si>
  <si>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</si>
  <si>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</si>
  <si>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</si>
  <si>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Random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</si>
  <si>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</si>
  <si>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</si>
  <si>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</si>
  <si>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</si>
  <si>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</si>
  <si>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</si>
  <si>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</si>
  <si>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</si>
  <si>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</si>
  <si>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</si>
  <si>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</si>
  <si>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</si>
  <si>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wt</t>
  </si>
  <si>
    <t>LPS+DMSO+ATP</t>
  </si>
  <si>
    <t>app-/-</t>
  </si>
  <si>
    <t>ATP</t>
  </si>
  <si>
    <t>LPS+ATP</t>
  </si>
  <si>
    <t>wt macrophage</t>
  </si>
  <si>
    <t>app mut macrophage</t>
  </si>
  <si>
    <t>PBS</t>
  </si>
  <si>
    <t>LPS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</si>
</sst>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0A0D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Sheet1'!$G$51:$G$54</c:f>
                <c:numCache>
                  <c:formatCode>General</c:formatCode>
                  <c:ptCount val="4"/>
                  <c:pt idx="0">
                    <c:v>9.4299999999999991E-3</c:v>
                  </c:pt>
                  <c:pt idx="1">
                    <c:v>2.1571071162812264E-2</c:v>
                  </c:pt>
                  <c:pt idx="2">
                    <c:v>9.4299999999999991E-3</c:v>
                  </c:pt>
                  <c:pt idx="3">
                    <c:v>2.1360000000000001E-2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85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Sheet1'!$B$51:$C$54</c:f>
              <c:multiLvlStrCache>
                <c:ptCount val="4"/>
                <c:lvl>
                  <c:pt idx="0">
                    <c:v>ATP</c:v>
                  </c:pt>
                  <c:pt idx="1">
                    <c:v>LPS+ATP</c:v>
                  </c:pt>
                  <c:pt idx="2">
                    <c:v>ATP</c:v>
                  </c:pt>
                  <c:pt idx="3">
                    <c:v>LPS+ATP</c:v>
                  </c:pt>
                </c:lvl>
                <c:lvl>
                  <c:pt idx="0">
                    <c:v>wt</c:v>
                  </c:pt>
                  <c:pt idx="2">
                    <c:v>app-/-</c:v>
                  </c:pt>
                </c:lvl>
              </c:multiLvlStrCache>
            </c:multiLvlStrRef>
          </c:cat>
          <c:val>
            <c:numRef>
              <c:f>'Plate 1 - Sheet1'!$E$51:$E$54</c:f>
              <c:numCache>
                <c:formatCode>General</c:formatCode>
                <c:ptCount val="4"/>
                <c:pt idx="0">
                  <c:v>0.09</c:v>
                </c:pt>
                <c:pt idx="1">
                  <c:v>0.15133333333333335</c:v>
                </c:pt>
                <c:pt idx="2">
                  <c:v>0.1</c:v>
                </c:pt>
                <c:pt idx="3">
                  <c:v>0.39133299999999999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7A-4E44-AA00-6AA7AE780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1096640"/>
        <c:axId val="8267561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'Plate 1 - Sheet1'!$B$51:$C$54</c15:sqref>
                        </c15:formulaRef>
                      </c:ext>
                    </c:extLst>
                    <c:multiLvlStrCache>
                      <c:ptCount val="4"/>
                      <c:lvl>
                        <c:pt idx="0">
                          <c:v>ATP</c:v>
                        </c:pt>
                        <c:pt idx="1">
                          <c:v>LPS+ATP</c:v>
                        </c:pt>
                        <c:pt idx="2">
                          <c:v>ATP</c:v>
                        </c:pt>
                        <c:pt idx="3">
                          <c:v>LPS+ATP</c:v>
                        </c:pt>
                      </c:lvl>
                      <c:lvl>
                        <c:pt idx="0">
                          <c:v>wt</c:v>
                        </c:pt>
                        <c:pt idx="2">
                          <c:v>app-/-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'Plate 1 - Sheet1'!$D$51:$D$54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F7A-4E44-AA00-6AA7AE780272}"/>
                  </c:ext>
                </c:extLst>
              </c15:ser>
            </c15:filteredBarSeries>
          </c:ext>
        </c:extLst>
      </c:barChart>
      <c:catAx>
        <c:axId val="83109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756160"/>
        <c:crosses val="autoZero"/>
        <c:auto val="1"/>
        <c:lblAlgn val="ctr"/>
        <c:lblOffset val="100"/>
        <c:noMultiLvlLbl val="0"/>
      </c:catAx>
      <c:valAx>
        <c:axId val="82675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096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IL-1b ELISA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Sheet1'!$G$77:$G$80</c:f>
                <c:numCache>
                  <c:formatCode>General</c:formatCode>
                  <c:ptCount val="4"/>
                  <c:pt idx="0">
                    <c:v>23.574999999999999</c:v>
                  </c:pt>
                  <c:pt idx="1">
                    <c:v>53.927677907030656</c:v>
                  </c:pt>
                  <c:pt idx="2">
                    <c:v>23.574999999999999</c:v>
                  </c:pt>
                  <c:pt idx="3">
                    <c:v>53.400000000000006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Sheet1'!$C$77:$D$80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wt macrophage</c:v>
                  </c:pt>
                  <c:pt idx="2">
                    <c:v>app mut macrophage</c:v>
                  </c:pt>
                </c:lvl>
              </c:multiLvlStrCache>
            </c:multiLvlStrRef>
          </c:cat>
          <c:val>
            <c:numRef>
              <c:f>'Plate 1 - Sheet1'!$E$77:$E$80</c:f>
              <c:numCache>
                <c:formatCode>General</c:formatCode>
                <c:ptCount val="4"/>
                <c:pt idx="0">
                  <c:v>224.99999999999997</c:v>
                </c:pt>
                <c:pt idx="1">
                  <c:v>378.33333333333337</c:v>
                </c:pt>
                <c:pt idx="2">
                  <c:v>250</c:v>
                </c:pt>
                <c:pt idx="3">
                  <c:v>978.33249999999998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D5-A048-8FB2-70E383D09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4988463"/>
        <c:axId val="2116421663"/>
      </c:barChart>
      <c:catAx>
        <c:axId val="161498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6421663"/>
        <c:crosses val="autoZero"/>
        <c:auto val="1"/>
        <c:lblAlgn val="ctr"/>
        <c:lblOffset val="100"/>
        <c:noMultiLvlLbl val="0"/>
      </c:catAx>
      <c:valAx>
        <c:axId val="2116421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988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56</xdr:row>
      <xdr:rowOff>158750</xdr:rowOff>
    </xdr:from>
    <xdr:to>
      <xdr:col>13</xdr:col>
      <xdr:colOff>533400</xdr:colOff>
      <xdr:row>73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EB149E-2A08-3543-81B6-3BE84F517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546100</xdr:colOff>
      <xdr:row>76</xdr:row>
      <xdr:rowOff>82550</xdr:rowOff>
    </xdr:from>
    <xdr:to>
      <xdr:col>16</xdr:col>
      <xdr:colOff>88900</xdr:colOff>
      <xdr:row>95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C65D92-A0B4-984F-B347-7D9891281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80"/>
  <sheetViews>
    <sheetView tabSelected="1" topLeftCell="A26" workbookViewId="0">
      <selection activeCell="Q57" sqref="Q57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  <col min="19" max="19" width="11.33203125" bestFit="1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</row>
    <row r="5" spans="1:2" x14ac:dyDescent="0.15">
      <c r="A5" t="s">
        <v>3</v>
      </c>
    </row>
    <row r="6" spans="1:2" x14ac:dyDescent="0.15">
      <c r="A6" t="s">
        <v>4</v>
      </c>
      <c r="B6" t="s">
        <v>5</v>
      </c>
    </row>
    <row r="7" spans="1:2" x14ac:dyDescent="0.15">
      <c r="A7" t="s">
        <v>6</v>
      </c>
      <c r="B7" s="1">
        <v>43693</v>
      </c>
    </row>
    <row r="8" spans="1:2" x14ac:dyDescent="0.15">
      <c r="A8" t="s">
        <v>7</v>
      </c>
      <c r="B8" s="2">
        <v>0.58709490740740744</v>
      </c>
    </row>
    <row r="9" spans="1:2" x14ac:dyDescent="0.15">
      <c r="A9" t="s">
        <v>8</v>
      </c>
      <c r="B9" t="s">
        <v>9</v>
      </c>
    </row>
    <row r="10" spans="1:2" x14ac:dyDescent="0.15">
      <c r="A10" t="s">
        <v>10</v>
      </c>
      <c r="B10" t="s">
        <v>11</v>
      </c>
    </row>
    <row r="11" spans="1:2" x14ac:dyDescent="0.15">
      <c r="A11" t="s">
        <v>12</v>
      </c>
      <c r="B11" t="s">
        <v>13</v>
      </c>
    </row>
    <row r="13" spans="1:2" ht="14" x14ac:dyDescent="0.15">
      <c r="A13" s="3" t="s">
        <v>14</v>
      </c>
      <c r="B13" s="4"/>
    </row>
    <row r="14" spans="1:2" x14ac:dyDescent="0.15">
      <c r="A14" t="s">
        <v>15</v>
      </c>
      <c r="B14" t="s">
        <v>16</v>
      </c>
    </row>
    <row r="15" spans="1:2" x14ac:dyDescent="0.15">
      <c r="A15" t="s">
        <v>17</v>
      </c>
    </row>
    <row r="16" spans="1:2" x14ac:dyDescent="0.15">
      <c r="A16" t="s">
        <v>18</v>
      </c>
      <c r="B16" t="s">
        <v>19</v>
      </c>
    </row>
    <row r="17" spans="1:15" x14ac:dyDescent="0.15">
      <c r="B17" t="s">
        <v>20</v>
      </c>
    </row>
    <row r="18" spans="1:15" x14ac:dyDescent="0.15">
      <c r="B18" t="s">
        <v>21</v>
      </c>
    </row>
    <row r="19" spans="1:15" x14ac:dyDescent="0.15">
      <c r="B19" t="s">
        <v>22</v>
      </c>
    </row>
    <row r="21" spans="1:15" ht="14" x14ac:dyDescent="0.15">
      <c r="A21" s="3" t="s">
        <v>23</v>
      </c>
      <c r="B21" s="4"/>
    </row>
    <row r="22" spans="1:15" x14ac:dyDescent="0.15">
      <c r="A22" t="s">
        <v>24</v>
      </c>
      <c r="B22">
        <v>22.7</v>
      </c>
    </row>
    <row r="24" spans="1:15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5" ht="14" x14ac:dyDescent="0.15">
      <c r="B25" s="6" t="s">
        <v>25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450</v>
      </c>
    </row>
    <row r="26" spans="1:15" ht="14" x14ac:dyDescent="0.15">
      <c r="B26" s="6" t="s">
        <v>26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450</v>
      </c>
    </row>
    <row r="27" spans="1:15" ht="14" x14ac:dyDescent="0.15">
      <c r="B27" s="6" t="s">
        <v>27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450</v>
      </c>
    </row>
    <row r="28" spans="1:15" ht="14" x14ac:dyDescent="0.15">
      <c r="B28" s="6" t="s">
        <v>28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450</v>
      </c>
    </row>
    <row r="29" spans="1:15" ht="14" x14ac:dyDescent="0.15">
      <c r="B29" s="6" t="s">
        <v>29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>
        <v>450</v>
      </c>
    </row>
    <row r="30" spans="1:15" ht="14" x14ac:dyDescent="0.15">
      <c r="B30" s="6" t="s">
        <v>30</v>
      </c>
      <c r="C30" s="9">
        <v>9.8000000000000004E-2</v>
      </c>
      <c r="D30" s="10">
        <v>0.13</v>
      </c>
      <c r="E30" s="11">
        <v>0.192</v>
      </c>
      <c r="F30" s="9">
        <v>0.10299999999999999</v>
      </c>
      <c r="G30" s="12">
        <v>0.23300000000000001</v>
      </c>
      <c r="H30" s="10">
        <v>0.152</v>
      </c>
      <c r="I30" s="11">
        <v>0.184</v>
      </c>
      <c r="J30" s="10">
        <v>0.13</v>
      </c>
      <c r="K30" s="10">
        <v>0.153</v>
      </c>
      <c r="L30" s="10">
        <v>0.14599999999999999</v>
      </c>
      <c r="M30" s="12">
        <v>0.22700000000000001</v>
      </c>
      <c r="N30" s="12">
        <v>0.23899999999999999</v>
      </c>
      <c r="O30" s="8">
        <v>450</v>
      </c>
    </row>
    <row r="31" spans="1:15" ht="14" x14ac:dyDescent="0.15">
      <c r="B31" s="6" t="s">
        <v>31</v>
      </c>
      <c r="C31" s="9">
        <v>9.1999999999999998E-2</v>
      </c>
      <c r="D31" s="9">
        <v>0.105</v>
      </c>
      <c r="E31" s="9">
        <v>9.0999999999999998E-2</v>
      </c>
      <c r="F31" s="10">
        <v>0.11899999999999999</v>
      </c>
      <c r="G31" s="9">
        <v>6.4000000000000001E-2</v>
      </c>
      <c r="H31" s="10">
        <v>0.129</v>
      </c>
      <c r="I31" s="13">
        <v>0.40200000000000002</v>
      </c>
      <c r="J31" s="14">
        <v>0.48199999999999998</v>
      </c>
      <c r="K31" s="15">
        <v>0.377</v>
      </c>
      <c r="L31" s="16">
        <v>0.32400000000000001</v>
      </c>
      <c r="M31" s="15">
        <v>0.36699999999999999</v>
      </c>
      <c r="N31" s="13">
        <v>0.39600000000000002</v>
      </c>
      <c r="O31" s="8">
        <v>450</v>
      </c>
    </row>
    <row r="32" spans="1:15" ht="14" x14ac:dyDescent="0.15">
      <c r="B32" s="6" t="s">
        <v>32</v>
      </c>
      <c r="C32" s="17">
        <v>0.82</v>
      </c>
      <c r="D32" s="18">
        <v>0.66500000000000004</v>
      </c>
      <c r="E32" s="11">
        <v>0.184</v>
      </c>
      <c r="F32" s="19">
        <v>0.52600000000000002</v>
      </c>
      <c r="G32" s="20">
        <v>0.72</v>
      </c>
      <c r="H32" s="21">
        <v>0.59399999999999997</v>
      </c>
      <c r="I32" s="7"/>
      <c r="J32" s="7"/>
      <c r="K32" s="7"/>
      <c r="L32" s="7"/>
      <c r="M32" s="7"/>
      <c r="N32" s="7"/>
      <c r="O32" s="8">
        <v>450</v>
      </c>
    </row>
    <row r="37" spans="2:23" x14ac:dyDescent="0.15">
      <c r="B37" s="22" t="s">
        <v>33</v>
      </c>
      <c r="C37" s="22" t="s">
        <v>34</v>
      </c>
      <c r="E37" s="9">
        <v>9.8000000000000004E-2</v>
      </c>
      <c r="F37" s="10">
        <v>0.13</v>
      </c>
      <c r="G37" s="11">
        <v>0.192</v>
      </c>
      <c r="H37" s="9">
        <v>0.10299999999999999</v>
      </c>
      <c r="I37" s="12">
        <v>0.23300000000000001</v>
      </c>
      <c r="J37" s="10">
        <v>0.152</v>
      </c>
      <c r="K37" s="22" t="s">
        <v>33</v>
      </c>
      <c r="L37" s="22" t="s">
        <v>34</v>
      </c>
      <c r="N37">
        <f>AVERAGE(E37:J37)</f>
        <v>0.15133333333333335</v>
      </c>
      <c r="O37">
        <f>STDEV(E37:J37)</f>
        <v>5.2838117554154636E-2</v>
      </c>
      <c r="P37">
        <f>O37/SQRT(6)</f>
        <v>2.1571071162812264E-2</v>
      </c>
      <c r="W37" s="23"/>
    </row>
    <row r="38" spans="2:23" x14ac:dyDescent="0.15">
      <c r="C38" s="22"/>
      <c r="E38" s="11">
        <v>0.184</v>
      </c>
      <c r="F38" s="10">
        <v>0.13</v>
      </c>
      <c r="G38" s="10">
        <v>0.153</v>
      </c>
      <c r="H38" s="10">
        <v>0.14599999999999999</v>
      </c>
      <c r="I38" s="12">
        <v>0.22700000000000001</v>
      </c>
      <c r="J38" s="12">
        <v>0.23899999999999999</v>
      </c>
      <c r="L38" s="22"/>
    </row>
    <row r="40" spans="2:23" x14ac:dyDescent="0.15">
      <c r="B40" s="22" t="s">
        <v>35</v>
      </c>
      <c r="C40" s="22" t="s">
        <v>36</v>
      </c>
      <c r="E40" s="9">
        <v>9.1999999999999998E-2</v>
      </c>
      <c r="F40" s="9">
        <v>0.105</v>
      </c>
      <c r="G40" s="9">
        <v>9.0999999999999998E-2</v>
      </c>
      <c r="H40" s="10">
        <v>0.11899999999999999</v>
      </c>
      <c r="I40" s="9">
        <v>6.4000000000000001E-2</v>
      </c>
      <c r="J40" s="10">
        <v>0.129</v>
      </c>
      <c r="K40" s="22" t="s">
        <v>35</v>
      </c>
      <c r="L40" s="22" t="s">
        <v>36</v>
      </c>
      <c r="N40">
        <f t="shared" ref="N38:N42" si="0">AVERAGE(E40:J40)</f>
        <v>0.10000000000000002</v>
      </c>
      <c r="O40">
        <f t="shared" ref="O38:O42" si="1">STDEV(E40:J40)</f>
        <v>2.3099783548769383E-2</v>
      </c>
      <c r="P40">
        <f t="shared" ref="P38:P42" si="2">O40/SQRT(6)</f>
        <v>9.4304471438703685E-3</v>
      </c>
    </row>
    <row r="41" spans="2:23" x14ac:dyDescent="0.15">
      <c r="C41" s="22" t="s">
        <v>34</v>
      </c>
      <c r="E41" s="13">
        <v>0.40200000000000002</v>
      </c>
      <c r="F41" s="14">
        <v>0.48199999999999998</v>
      </c>
      <c r="G41" s="15">
        <v>0.377</v>
      </c>
      <c r="H41" s="16">
        <v>0.32400000000000001</v>
      </c>
      <c r="I41" s="15">
        <v>0.36699999999999999</v>
      </c>
      <c r="J41" s="13">
        <v>0.39600000000000002</v>
      </c>
      <c r="L41" s="22" t="s">
        <v>34</v>
      </c>
      <c r="N41">
        <f t="shared" si="0"/>
        <v>0.39133333333333337</v>
      </c>
      <c r="O41">
        <f t="shared" si="1"/>
        <v>5.2320805294516014E-2</v>
      </c>
      <c r="P41">
        <f t="shared" si="2"/>
        <v>2.1359879317178799E-2</v>
      </c>
      <c r="S41">
        <f>TTEST(E37:J37,E41:J41,1,3)</f>
        <v>6.5332997592892349E-6</v>
      </c>
    </row>
    <row r="42" spans="2:23" x14ac:dyDescent="0.15">
      <c r="C42" s="22"/>
      <c r="E42" s="17">
        <v>0.82</v>
      </c>
      <c r="F42" s="18">
        <v>0.66500000000000004</v>
      </c>
      <c r="G42" s="11">
        <v>0.184</v>
      </c>
      <c r="H42" s="19">
        <v>0.52600000000000002</v>
      </c>
      <c r="I42" s="20">
        <v>0.72</v>
      </c>
      <c r="J42" s="21">
        <v>0.59399999999999997</v>
      </c>
      <c r="L42" s="22"/>
    </row>
    <row r="51" spans="2:7" x14ac:dyDescent="0.15">
      <c r="B51" s="22" t="s">
        <v>33</v>
      </c>
      <c r="C51" s="22" t="s">
        <v>36</v>
      </c>
      <c r="E51" s="22">
        <v>0.09</v>
      </c>
      <c r="F51" s="22">
        <v>2.3099999999999999E-2</v>
      </c>
      <c r="G51" s="22">
        <v>9.4299999999999991E-3</v>
      </c>
    </row>
    <row r="52" spans="2:7" x14ac:dyDescent="0.15">
      <c r="C52" s="22" t="s">
        <v>37</v>
      </c>
      <c r="E52">
        <v>0.15133333333333335</v>
      </c>
      <c r="F52">
        <v>5.2838117554154636E-2</v>
      </c>
      <c r="G52">
        <v>2.1571071162812264E-2</v>
      </c>
    </row>
    <row r="53" spans="2:7" x14ac:dyDescent="0.15">
      <c r="B53" s="22" t="s">
        <v>35</v>
      </c>
      <c r="C53" s="22" t="s">
        <v>36</v>
      </c>
      <c r="D53" s="22"/>
      <c r="E53" s="22">
        <v>0.1</v>
      </c>
      <c r="F53" s="22">
        <v>2.3099999999999999E-2</v>
      </c>
      <c r="G53" s="22">
        <v>9.4299999999999991E-3</v>
      </c>
    </row>
    <row r="54" spans="2:7" x14ac:dyDescent="0.15">
      <c r="B54" s="22"/>
      <c r="C54" s="22" t="s">
        <v>37</v>
      </c>
      <c r="D54" s="22"/>
      <c r="E54" s="22">
        <v>0.39133299999999999</v>
      </c>
      <c r="F54" s="22">
        <v>5.2320999999999999E-2</v>
      </c>
      <c r="G54" s="22">
        <v>2.1360000000000001E-2</v>
      </c>
    </row>
    <row r="77" spans="3:7" x14ac:dyDescent="0.15">
      <c r="C77" s="22" t="s">
        <v>38</v>
      </c>
      <c r="D77" s="22" t="s">
        <v>40</v>
      </c>
      <c r="E77">
        <f>E51*5*500</f>
        <v>224.99999999999997</v>
      </c>
      <c r="F77">
        <f t="shared" ref="F77:G77" si="3">F51*5*500</f>
        <v>57.749999999999993</v>
      </c>
      <c r="G77">
        <f t="shared" si="3"/>
        <v>23.574999999999999</v>
      </c>
    </row>
    <row r="78" spans="3:7" x14ac:dyDescent="0.15">
      <c r="D78" s="22" t="s">
        <v>41</v>
      </c>
      <c r="E78">
        <f t="shared" ref="E78:G78" si="4">E52*5*500</f>
        <v>378.33333333333337</v>
      </c>
      <c r="F78">
        <f t="shared" si="4"/>
        <v>132.09529388538661</v>
      </c>
      <c r="G78">
        <f t="shared" si="4"/>
        <v>53.927677907030656</v>
      </c>
    </row>
    <row r="79" spans="3:7" x14ac:dyDescent="0.15">
      <c r="C79" s="22" t="s">
        <v>39</v>
      </c>
      <c r="D79" s="22" t="s">
        <v>40</v>
      </c>
      <c r="E79">
        <f t="shared" ref="E79:G79" si="5">E53*5*500</f>
        <v>250</v>
      </c>
      <c r="F79">
        <f t="shared" si="5"/>
        <v>57.749999999999993</v>
      </c>
      <c r="G79">
        <f t="shared" si="5"/>
        <v>23.574999999999999</v>
      </c>
    </row>
    <row r="80" spans="3:7" x14ac:dyDescent="0.15">
      <c r="D80" s="22" t="s">
        <v>41</v>
      </c>
      <c r="E80">
        <f t="shared" ref="E80:G80" si="6">E54*5*500</f>
        <v>978.33249999999998</v>
      </c>
      <c r="F80">
        <f t="shared" si="6"/>
        <v>130.80249999999998</v>
      </c>
      <c r="G80">
        <f t="shared" si="6"/>
        <v>53.400000000000006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2024-11-21T18:31:28Z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